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marcusandersson/Dropbox/aRetroInnovation/Homeoftemplates/Mallar:sidor/Privat budget månad/"/>
    </mc:Choice>
  </mc:AlternateContent>
  <xr:revisionPtr revIDLastSave="0" documentId="13_ncr:1_{D01E53C0-5C75-BD44-A278-D51334F48172}" xr6:coauthVersionLast="34" xr6:coauthVersionMax="34" xr10:uidLastSave="{00000000-0000-0000-0000-000000000000}"/>
  <bookViews>
    <workbookView xWindow="0" yWindow="460" windowWidth="33600" windowHeight="19060" tabRatio="500" xr2:uid="{00000000-000D-0000-FFFF-FFFF00000000}"/>
  </bookViews>
  <sheets>
    <sheet name="Månadsbudget" sheetId="1" r:id="rId1"/>
    <sheet name="Tillgångar" sheetId="2" r:id="rId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18" i="1"/>
  <c r="D18" i="1" s="1"/>
  <c r="C29" i="2"/>
  <c r="D29" i="2"/>
  <c r="E29" i="2"/>
  <c r="F29" i="2"/>
  <c r="G29" i="2"/>
  <c r="H29" i="2"/>
  <c r="I29" i="2"/>
  <c r="J29" i="2"/>
  <c r="K29" i="2"/>
  <c r="L29" i="2"/>
  <c r="M29" i="2"/>
  <c r="F12" i="2"/>
  <c r="G12" i="2"/>
  <c r="H12" i="2"/>
  <c r="I12" i="2"/>
  <c r="J12" i="2"/>
  <c r="K12" i="2"/>
  <c r="L12" i="2"/>
  <c r="M12" i="2"/>
  <c r="C28" i="2"/>
  <c r="D28" i="2"/>
  <c r="E28" i="2"/>
  <c r="F28" i="2"/>
  <c r="G28" i="2"/>
  <c r="H28" i="2"/>
  <c r="I28" i="2"/>
  <c r="J28" i="2"/>
  <c r="K28" i="2"/>
  <c r="L28" i="2"/>
  <c r="M28" i="2"/>
  <c r="B28" i="2"/>
  <c r="F21" i="2"/>
  <c r="G21" i="2"/>
  <c r="H21" i="2"/>
  <c r="I21" i="2"/>
  <c r="J21" i="2"/>
  <c r="K21" i="2"/>
  <c r="L21" i="2"/>
  <c r="M21" i="2"/>
  <c r="F19" i="2"/>
  <c r="G19" i="2"/>
  <c r="H19" i="2"/>
  <c r="I19" i="2"/>
  <c r="J19" i="2"/>
  <c r="K19" i="2"/>
  <c r="L19" i="2"/>
  <c r="M19" i="2"/>
  <c r="AK41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9" i="1"/>
  <c r="AK8" i="1"/>
  <c r="AK7" i="1"/>
  <c r="AK6" i="1"/>
  <c r="AK5" i="1"/>
  <c r="AK4" i="1"/>
  <c r="AH41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9" i="1"/>
  <c r="AH8" i="1"/>
  <c r="AH7" i="1"/>
  <c r="AH6" i="1"/>
  <c r="AH5" i="1"/>
  <c r="AH4" i="1"/>
  <c r="AE41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9" i="1"/>
  <c r="AE8" i="1"/>
  <c r="AE7" i="1"/>
  <c r="AE6" i="1"/>
  <c r="AE5" i="1"/>
  <c r="AE4" i="1"/>
  <c r="AB41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9" i="1"/>
  <c r="AB8" i="1"/>
  <c r="AB7" i="1"/>
  <c r="AB6" i="1"/>
  <c r="AB5" i="1"/>
  <c r="AB4" i="1"/>
  <c r="Y41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9" i="1"/>
  <c r="Y8" i="1"/>
  <c r="Y7" i="1"/>
  <c r="Y6" i="1"/>
  <c r="Y5" i="1"/>
  <c r="Y4" i="1"/>
  <c r="V41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9" i="1"/>
  <c r="V8" i="1"/>
  <c r="V7" i="1"/>
  <c r="V6" i="1"/>
  <c r="V5" i="1"/>
  <c r="V4" i="1"/>
  <c r="S41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9" i="1"/>
  <c r="S8" i="1"/>
  <c r="S7" i="1"/>
  <c r="S6" i="1"/>
  <c r="S5" i="1"/>
  <c r="S4" i="1"/>
  <c r="P41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9" i="1"/>
  <c r="P8" i="1"/>
  <c r="P7" i="1"/>
  <c r="P6" i="1"/>
  <c r="P5" i="1"/>
  <c r="P4" i="1"/>
  <c r="M41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9" i="1"/>
  <c r="M8" i="1"/>
  <c r="M7" i="1"/>
  <c r="M6" i="1"/>
  <c r="M5" i="1"/>
  <c r="M4" i="1"/>
  <c r="J41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9" i="1"/>
  <c r="J8" i="1"/>
  <c r="J7" i="1"/>
  <c r="J6" i="1"/>
  <c r="J5" i="1"/>
  <c r="J4" i="1"/>
  <c r="G8" i="1"/>
  <c r="G16" i="1"/>
  <c r="B38" i="1"/>
  <c r="D16" i="1"/>
  <c r="B9" i="1"/>
  <c r="D8" i="1"/>
  <c r="G37" i="1"/>
  <c r="G35" i="1"/>
  <c r="G31" i="1"/>
  <c r="G28" i="1"/>
  <c r="G23" i="1"/>
  <c r="G20" i="1"/>
  <c r="G19" i="1"/>
  <c r="G17" i="1"/>
  <c r="G15" i="1"/>
  <c r="G14" i="1"/>
  <c r="G13" i="1"/>
  <c r="G12" i="1"/>
  <c r="G7" i="1"/>
  <c r="G6" i="1"/>
  <c r="G5" i="1"/>
  <c r="G4" i="1"/>
  <c r="D5" i="1"/>
  <c r="D6" i="1"/>
  <c r="D7" i="1"/>
  <c r="D12" i="1"/>
  <c r="D13" i="1"/>
  <c r="D14" i="1"/>
  <c r="D15" i="1"/>
  <c r="D17" i="1"/>
  <c r="D19" i="1"/>
  <c r="D20" i="1"/>
  <c r="D23" i="1"/>
  <c r="D24" i="1"/>
  <c r="D26" i="1"/>
  <c r="D27" i="1"/>
  <c r="D28" i="1"/>
  <c r="D31" i="1"/>
  <c r="D34" i="1"/>
  <c r="D35" i="1"/>
  <c r="D37" i="1"/>
  <c r="D4" i="1"/>
  <c r="E12" i="2"/>
  <c r="G26" i="1"/>
  <c r="G33" i="1"/>
  <c r="D33" i="1"/>
  <c r="G18" i="1"/>
  <c r="G24" i="1"/>
  <c r="G27" i="1"/>
  <c r="D21" i="1"/>
  <c r="G29" i="1"/>
  <c r="C9" i="1"/>
  <c r="G9" i="1"/>
  <c r="C36" i="1"/>
  <c r="D36" i="1" s="1"/>
  <c r="G21" i="1"/>
  <c r="G30" i="1"/>
  <c r="G36" i="1"/>
  <c r="G34" i="1"/>
  <c r="G32" i="1"/>
  <c r="D32" i="1"/>
  <c r="C30" i="1"/>
  <c r="D30" i="1" s="1"/>
  <c r="D25" i="1"/>
  <c r="C12" i="2"/>
  <c r="B12" i="2"/>
  <c r="B19" i="2"/>
  <c r="D12" i="2"/>
  <c r="B22" i="1"/>
  <c r="C29" i="1"/>
  <c r="D29" i="1" s="1"/>
  <c r="B21" i="2" l="1"/>
  <c r="B29" i="2" s="1"/>
  <c r="B41" i="1"/>
  <c r="D9" i="1"/>
  <c r="U45" i="1"/>
  <c r="G41" i="1"/>
  <c r="G38" i="1"/>
  <c r="D19" i="2"/>
  <c r="D21" i="2" s="1"/>
  <c r="D22" i="1"/>
  <c r="C19" i="2"/>
  <c r="C21" i="2" s="1"/>
  <c r="G25" i="1"/>
  <c r="G22" i="1"/>
  <c r="C38" i="1"/>
  <c r="D38" i="1" s="1"/>
  <c r="C41" i="1" l="1"/>
  <c r="D41" i="1" s="1"/>
  <c r="E19" i="2"/>
  <c r="E21" i="2" s="1"/>
</calcChain>
</file>

<file path=xl/sharedStrings.xml><?xml version="1.0" encoding="utf-8"?>
<sst xmlns="http://schemas.openxmlformats.org/spreadsheetml/2006/main" count="142" uniqueCount="85">
  <si>
    <t>Inkomster</t>
  </si>
  <si>
    <t>Övriga inkomster</t>
  </si>
  <si>
    <t>Summa inkomster</t>
  </si>
  <si>
    <t>Utgifter</t>
  </si>
  <si>
    <t xml:space="preserve">El </t>
  </si>
  <si>
    <t>Vatten</t>
  </si>
  <si>
    <t>Försäkring hemmet</t>
  </si>
  <si>
    <t>Bensin Bil</t>
  </si>
  <si>
    <t>Försäkring Bil</t>
  </si>
  <si>
    <t>Mat</t>
  </si>
  <si>
    <t>Transport</t>
  </si>
  <si>
    <t>Kläder</t>
  </si>
  <si>
    <t>Barn</t>
  </si>
  <si>
    <t>Telefon</t>
  </si>
  <si>
    <t>Barn spar</t>
  </si>
  <si>
    <t>Barnbidrag</t>
  </si>
  <si>
    <t>Sophämtning</t>
  </si>
  <si>
    <t>Summa utgifter</t>
  </si>
  <si>
    <t>Överskott/underskott</t>
  </si>
  <si>
    <t>Restaurang</t>
  </si>
  <si>
    <t>Samfällighet</t>
  </si>
  <si>
    <t>Övrig</t>
  </si>
  <si>
    <t>Tillgångar</t>
  </si>
  <si>
    <t>Jan</t>
  </si>
  <si>
    <t>SUMMA TILLGÅNGAR</t>
  </si>
  <si>
    <t>SKULDER</t>
  </si>
  <si>
    <t>apotek/skönhet</t>
  </si>
  <si>
    <t>alkohol</t>
  </si>
  <si>
    <t>Resor</t>
  </si>
  <si>
    <t>Första varje månad</t>
  </si>
  <si>
    <t>Privatförsäkringar</t>
  </si>
  <si>
    <t>Larm</t>
  </si>
  <si>
    <t>Fasta kostnader</t>
  </si>
  <si>
    <t>Budget</t>
  </si>
  <si>
    <t>Inkomst Person 1</t>
  </si>
  <si>
    <t>Inkomst Person 2</t>
  </si>
  <si>
    <t>Övriga bidrag</t>
  </si>
  <si>
    <t>Räntor</t>
  </si>
  <si>
    <t>Utfall</t>
  </si>
  <si>
    <t>Utfall procent</t>
  </si>
  <si>
    <t>Månad 1</t>
  </si>
  <si>
    <t>Månad 2</t>
  </si>
  <si>
    <t>Månad 3</t>
  </si>
  <si>
    <t>Månad 4</t>
  </si>
  <si>
    <t>Månad 5</t>
  </si>
  <si>
    <t>Månad 6</t>
  </si>
  <si>
    <t>Månad 7</t>
  </si>
  <si>
    <t>Månad 8</t>
  </si>
  <si>
    <t>Månad 9</t>
  </si>
  <si>
    <t>Månad 10</t>
  </si>
  <si>
    <t>Månad 11</t>
  </si>
  <si>
    <t>Månad 12</t>
  </si>
  <si>
    <t>Privat pensionsspar</t>
  </si>
  <si>
    <t>Mat på jobb</t>
  </si>
  <si>
    <t>Övrigt sparande</t>
  </si>
  <si>
    <t>Renovering i Hemmet</t>
  </si>
  <si>
    <t>Underhåll bil</t>
  </si>
  <si>
    <t>Bank 1 transaktionskonto</t>
  </si>
  <si>
    <t>Bank 1 Sparkonto</t>
  </si>
  <si>
    <t>Bank 2 transaktionskonto</t>
  </si>
  <si>
    <t>Bank 2 Sparkonto</t>
  </si>
  <si>
    <t>Aktie och fondsparande</t>
  </si>
  <si>
    <t>Pensionssparande</t>
  </si>
  <si>
    <t>Feb</t>
  </si>
  <si>
    <t>Mars</t>
  </si>
  <si>
    <t>Apr</t>
  </si>
  <si>
    <t>Maj</t>
  </si>
  <si>
    <t>Juni</t>
  </si>
  <si>
    <t>Juli</t>
  </si>
  <si>
    <t>Aug</t>
  </si>
  <si>
    <t>Sep</t>
  </si>
  <si>
    <t>Okt</t>
  </si>
  <si>
    <t>Nov</t>
  </si>
  <si>
    <t>Dec</t>
  </si>
  <si>
    <t>Fastighet</t>
  </si>
  <si>
    <t>Övriga tillgångar</t>
  </si>
  <si>
    <t>SUMMA TILLGÄNGLIGA TILLGÅNGAR</t>
  </si>
  <si>
    <t>SUMMA LÅSTA TILGÅNGAR</t>
  </si>
  <si>
    <t>NETTO TILLGÅNGAR</t>
  </si>
  <si>
    <t>Bostadslån</t>
  </si>
  <si>
    <t>Billån</t>
  </si>
  <si>
    <t>Övriga krediter</t>
  </si>
  <si>
    <t>SUMMA SKULDER</t>
  </si>
  <si>
    <t>Månadsbudget</t>
  </si>
  <si>
    <t>homeoftemplates.com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</si>
</sst>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" fontId="0" fillId="0" borderId="0" xfId="0" applyNumberFormat="1"/>
    <xf numFmtId="1" fontId="0" fillId="0" borderId="0" xfId="0" applyNumberFormat="1"/>
    <xf numFmtId="3" fontId="0" fillId="0" borderId="0" xfId="0" applyNumberFormat="1"/>
    <xf numFmtId="0" fontId="5" fillId="0" borderId="0" xfId="0" applyFont="1"/>
    <xf numFmtId="9" fontId="0" fillId="0" borderId="0" xfId="1" applyFont="1"/>
  </cellXfs>
  <cellStyles count="6">
    <cellStyle name="Följd hyperlänk" xfId="3" builtinId="9" hidden="1"/>
    <cellStyle name="Följd hyperlänk" xfId="5" builtinId="9" hidden="1"/>
    <cellStyle name="Hyperlänk" xfId="2" builtinId="8" hidden="1"/>
    <cellStyle name="Hyperlänk" xfId="4" builtinId="8" hidden="1"/>
    <cellStyle name="Normal" xfId="0" builtinId="0"/>
    <cellStyle name="Pro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tabSelected="1" zoomScale="130" zoomScaleNormal="130" zoomScalePageLayoutView="220" workbookViewId="0">
      <pane xSplit="1" topLeftCell="B1" activePane="topRight" state="frozen"/>
      <selection pane="topRight" activeCell="C4" sqref="C4"/>
    </sheetView>
  </sheetViews>
  <sheetFormatPr baseColWidth="10" defaultRowHeight="16" x14ac:dyDescent="0.2"/>
  <cols>
    <col min="1" max="1" width="27.33203125" customWidth="1"/>
    <col min="4" max="4" width="12" style="6" bestFit="1" customWidth="1"/>
  </cols>
  <sheetData>
    <row r="1" spans="1:37" x14ac:dyDescent="0.2">
      <c r="A1" t="s">
        <v>83</v>
      </c>
      <c r="B1" t="s">
        <v>33</v>
      </c>
      <c r="C1" t="s">
        <v>38</v>
      </c>
      <c r="D1" s="6" t="s">
        <v>39</v>
      </c>
      <c r="E1" t="s">
        <v>33</v>
      </c>
      <c r="F1" t="s">
        <v>38</v>
      </c>
      <c r="G1" s="6" t="s">
        <v>39</v>
      </c>
      <c r="H1" t="s">
        <v>33</v>
      </c>
      <c r="I1" t="s">
        <v>38</v>
      </c>
      <c r="J1" s="6" t="s">
        <v>39</v>
      </c>
      <c r="K1" t="s">
        <v>33</v>
      </c>
      <c r="L1" t="s">
        <v>38</v>
      </c>
      <c r="M1" s="6" t="s">
        <v>39</v>
      </c>
      <c r="N1" t="s">
        <v>33</v>
      </c>
      <c r="O1" t="s">
        <v>38</v>
      </c>
      <c r="P1" s="6" t="s">
        <v>39</v>
      </c>
      <c r="Q1" t="s">
        <v>33</v>
      </c>
      <c r="R1" t="s">
        <v>38</v>
      </c>
      <c r="S1" s="6" t="s">
        <v>39</v>
      </c>
      <c r="T1" t="s">
        <v>33</v>
      </c>
      <c r="U1" t="s">
        <v>38</v>
      </c>
      <c r="V1" s="6" t="s">
        <v>39</v>
      </c>
      <c r="W1" t="s">
        <v>33</v>
      </c>
      <c r="X1" t="s">
        <v>38</v>
      </c>
      <c r="Y1" s="6" t="s">
        <v>39</v>
      </c>
      <c r="Z1" t="s">
        <v>33</v>
      </c>
      <c r="AA1" t="s">
        <v>38</v>
      </c>
      <c r="AB1" s="6" t="s">
        <v>39</v>
      </c>
      <c r="AC1" t="s">
        <v>33</v>
      </c>
      <c r="AD1" t="s">
        <v>38</v>
      </c>
      <c r="AE1" s="6" t="s">
        <v>39</v>
      </c>
      <c r="AF1" t="s">
        <v>33</v>
      </c>
      <c r="AG1" t="s">
        <v>38</v>
      </c>
      <c r="AH1" s="6" t="s">
        <v>39</v>
      </c>
      <c r="AI1" t="s">
        <v>33</v>
      </c>
      <c r="AJ1" t="s">
        <v>38</v>
      </c>
      <c r="AK1" s="6" t="s">
        <v>39</v>
      </c>
    </row>
    <row r="2" spans="1:37" x14ac:dyDescent="0.2">
      <c r="A2" t="s">
        <v>84</v>
      </c>
      <c r="B2" t="s">
        <v>40</v>
      </c>
      <c r="C2" t="s">
        <v>40</v>
      </c>
      <c r="D2" t="s">
        <v>40</v>
      </c>
      <c r="E2" t="s">
        <v>41</v>
      </c>
      <c r="F2" t="s">
        <v>41</v>
      </c>
      <c r="G2" t="s">
        <v>41</v>
      </c>
      <c r="H2" t="s">
        <v>42</v>
      </c>
      <c r="I2" t="s">
        <v>42</v>
      </c>
      <c r="J2" t="s">
        <v>42</v>
      </c>
      <c r="K2" t="s">
        <v>43</v>
      </c>
      <c r="L2" t="s">
        <v>43</v>
      </c>
      <c r="M2" t="s">
        <v>43</v>
      </c>
      <c r="N2" t="s">
        <v>44</v>
      </c>
      <c r="O2" t="s">
        <v>44</v>
      </c>
      <c r="P2" t="s">
        <v>44</v>
      </c>
      <c r="Q2" t="s">
        <v>45</v>
      </c>
      <c r="R2" t="s">
        <v>45</v>
      </c>
      <c r="S2" t="s">
        <v>45</v>
      </c>
      <c r="T2" s="5" t="s">
        <v>46</v>
      </c>
      <c r="U2" s="5" t="s">
        <v>46</v>
      </c>
      <c r="V2" s="5" t="s">
        <v>46</v>
      </c>
      <c r="W2" s="5" t="s">
        <v>47</v>
      </c>
      <c r="X2" s="5" t="s">
        <v>47</v>
      </c>
      <c r="Y2" s="5" t="s">
        <v>47</v>
      </c>
      <c r="Z2" s="5" t="s">
        <v>48</v>
      </c>
      <c r="AA2" s="5" t="s">
        <v>48</v>
      </c>
      <c r="AB2" s="5" t="s">
        <v>48</v>
      </c>
      <c r="AC2" s="5" t="s">
        <v>49</v>
      </c>
      <c r="AD2" s="5" t="s">
        <v>49</v>
      </c>
      <c r="AE2" s="5" t="s">
        <v>49</v>
      </c>
      <c r="AF2" s="5" t="s">
        <v>50</v>
      </c>
      <c r="AG2" s="5" t="s">
        <v>50</v>
      </c>
      <c r="AH2" s="5" t="s">
        <v>50</v>
      </c>
      <c r="AI2" s="5" t="s">
        <v>51</v>
      </c>
      <c r="AJ2" s="5" t="s">
        <v>51</v>
      </c>
      <c r="AK2" s="5" t="s">
        <v>51</v>
      </c>
    </row>
    <row r="3" spans="1:37" x14ac:dyDescent="0.2">
      <c r="A3" s="1" t="s">
        <v>0</v>
      </c>
      <c r="G3" s="6"/>
      <c r="J3" s="6"/>
      <c r="M3" s="6"/>
      <c r="P3" s="6"/>
      <c r="S3" s="6"/>
      <c r="T3" s="5"/>
      <c r="U3" s="5"/>
      <c r="V3" s="6"/>
      <c r="W3" s="5"/>
      <c r="Y3" s="5"/>
      <c r="AA3" s="5"/>
    </row>
    <row r="4" spans="1:37" x14ac:dyDescent="0.2">
      <c r="A4" t="s">
        <v>34</v>
      </c>
      <c r="B4">
        <v>20000</v>
      </c>
      <c r="C4">
        <v>23105</v>
      </c>
      <c r="D4" s="6">
        <f>C4/B4-1</f>
        <v>0.15525000000000011</v>
      </c>
      <c r="G4" s="6" t="e">
        <f>F4/E4-1</f>
        <v>#DIV/0!</v>
      </c>
      <c r="J4" s="6" t="e">
        <f>I4/H4-1</f>
        <v>#DIV/0!</v>
      </c>
      <c r="M4" s="6" t="e">
        <f>L4/K4-1</f>
        <v>#DIV/0!</v>
      </c>
      <c r="P4" s="6" t="e">
        <f>O4/N4-1</f>
        <v>#DIV/0!</v>
      </c>
      <c r="S4" s="6" t="e">
        <f>R4/Q4-1</f>
        <v>#DIV/0!</v>
      </c>
      <c r="T4" s="5"/>
      <c r="U4" s="5"/>
      <c r="V4" s="6" t="e">
        <f>U4/T4-1</f>
        <v>#DIV/0!</v>
      </c>
      <c r="W4" s="5"/>
      <c r="Y4" s="6" t="e">
        <f>X4/W4-1</f>
        <v>#DIV/0!</v>
      </c>
      <c r="Z4" s="5"/>
      <c r="AA4" s="5"/>
      <c r="AB4" s="6" t="e">
        <f>AA4/Z4-1</f>
        <v>#DIV/0!</v>
      </c>
      <c r="AE4" s="6" t="e">
        <f>AD4/AC4-1</f>
        <v>#DIV/0!</v>
      </c>
      <c r="AH4" s="6" t="e">
        <f>AG4/AF4-1</f>
        <v>#DIV/0!</v>
      </c>
      <c r="AK4" s="6" t="e">
        <f>AJ4/AI4-1</f>
        <v>#DIV/0!</v>
      </c>
    </row>
    <row r="5" spans="1:37" x14ac:dyDescent="0.2">
      <c r="A5" t="s">
        <v>35</v>
      </c>
      <c r="B5">
        <v>20000</v>
      </c>
      <c r="C5">
        <v>18000</v>
      </c>
      <c r="D5" s="6">
        <f t="shared" ref="D5:D40" si="0">C5/B5-1</f>
        <v>-9.9999999999999978E-2</v>
      </c>
      <c r="G5" s="6" t="e">
        <f t="shared" ref="G5:G40" si="1">F5/E5-1</f>
        <v>#DIV/0!</v>
      </c>
      <c r="J5" s="6" t="e">
        <f t="shared" ref="J5:J40" si="2">I5/H5-1</f>
        <v>#DIV/0!</v>
      </c>
      <c r="M5" s="6" t="e">
        <f t="shared" ref="M5:M40" si="3">L5/K5-1</f>
        <v>#DIV/0!</v>
      </c>
      <c r="P5" s="6" t="e">
        <f t="shared" ref="P5:P40" si="4">O5/N5-1</f>
        <v>#DIV/0!</v>
      </c>
      <c r="S5" s="6" t="e">
        <f t="shared" ref="S5:S40" si="5">R5/Q5-1</f>
        <v>#DIV/0!</v>
      </c>
      <c r="U5" s="5"/>
      <c r="V5" s="6" t="e">
        <f t="shared" ref="V5:V40" si="6">U5/T5-1</f>
        <v>#DIV/0!</v>
      </c>
      <c r="Y5" s="6" t="e">
        <f t="shared" ref="Y5:Y40" si="7">X5/W5-1</f>
        <v>#DIV/0!</v>
      </c>
      <c r="AB5" s="6" t="e">
        <f t="shared" ref="AB5:AB40" si="8">AA5/Z5-1</f>
        <v>#DIV/0!</v>
      </c>
      <c r="AE5" s="6" t="e">
        <f t="shared" ref="AE5:AE40" si="9">AD5/AC5-1</f>
        <v>#DIV/0!</v>
      </c>
      <c r="AH5" s="6" t="e">
        <f t="shared" ref="AH5:AH40" si="10">AG5/AF5-1</f>
        <v>#DIV/0!</v>
      </c>
      <c r="AK5" s="6" t="e">
        <f t="shared" ref="AK5:AK40" si="11">AJ5/AI5-1</f>
        <v>#DIV/0!</v>
      </c>
    </row>
    <row r="6" spans="1:37" x14ac:dyDescent="0.2">
      <c r="A6" t="s">
        <v>1</v>
      </c>
      <c r="B6">
        <v>500</v>
      </c>
      <c r="C6">
        <v>5000</v>
      </c>
      <c r="D6" s="6">
        <f t="shared" si="0"/>
        <v>9</v>
      </c>
      <c r="G6" s="6" t="e">
        <f t="shared" si="1"/>
        <v>#DIV/0!</v>
      </c>
      <c r="J6" s="6" t="e">
        <f t="shared" si="2"/>
        <v>#DIV/0!</v>
      </c>
      <c r="M6" s="6" t="e">
        <f t="shared" si="3"/>
        <v>#DIV/0!</v>
      </c>
      <c r="P6" s="6" t="e">
        <f t="shared" si="4"/>
        <v>#DIV/0!</v>
      </c>
      <c r="S6" s="6" t="e">
        <f t="shared" si="5"/>
        <v>#DIV/0!</v>
      </c>
      <c r="T6" s="5"/>
      <c r="U6" s="5"/>
      <c r="V6" s="6" t="e">
        <f t="shared" si="6"/>
        <v>#DIV/0!</v>
      </c>
      <c r="W6" s="5"/>
      <c r="Y6" s="6" t="e">
        <f t="shared" si="7"/>
        <v>#DIV/0!</v>
      </c>
      <c r="AA6" s="5"/>
      <c r="AB6" s="6" t="e">
        <f t="shared" si="8"/>
        <v>#DIV/0!</v>
      </c>
      <c r="AE6" s="6" t="e">
        <f t="shared" si="9"/>
        <v>#DIV/0!</v>
      </c>
      <c r="AH6" s="6" t="e">
        <f t="shared" si="10"/>
        <v>#DIV/0!</v>
      </c>
      <c r="AK6" s="6" t="e">
        <f t="shared" si="11"/>
        <v>#DIV/0!</v>
      </c>
    </row>
    <row r="7" spans="1:37" x14ac:dyDescent="0.2">
      <c r="A7" t="s">
        <v>15</v>
      </c>
      <c r="B7">
        <v>1050</v>
      </c>
      <c r="C7">
        <v>1050</v>
      </c>
      <c r="D7" s="6">
        <f t="shared" si="0"/>
        <v>0</v>
      </c>
      <c r="G7" s="6" t="e">
        <f t="shared" si="1"/>
        <v>#DIV/0!</v>
      </c>
      <c r="J7" s="6" t="e">
        <f t="shared" si="2"/>
        <v>#DIV/0!</v>
      </c>
      <c r="M7" s="6" t="e">
        <f t="shared" si="3"/>
        <v>#DIV/0!</v>
      </c>
      <c r="P7" s="6" t="e">
        <f t="shared" si="4"/>
        <v>#DIV/0!</v>
      </c>
      <c r="S7" s="6" t="e">
        <f t="shared" si="5"/>
        <v>#DIV/0!</v>
      </c>
      <c r="T7" s="5"/>
      <c r="U7" s="5"/>
      <c r="V7" s="6" t="e">
        <f t="shared" si="6"/>
        <v>#DIV/0!</v>
      </c>
      <c r="W7" s="5"/>
      <c r="X7" s="5"/>
      <c r="Y7" s="6" t="e">
        <f t="shared" si="7"/>
        <v>#DIV/0!</v>
      </c>
      <c r="Z7" s="5"/>
      <c r="AA7" s="5"/>
      <c r="AB7" s="6" t="e">
        <f t="shared" si="8"/>
        <v>#DIV/0!</v>
      </c>
      <c r="AE7" s="6" t="e">
        <f t="shared" si="9"/>
        <v>#DIV/0!</v>
      </c>
      <c r="AH7" s="6" t="e">
        <f t="shared" si="10"/>
        <v>#DIV/0!</v>
      </c>
      <c r="AK7" s="6" t="e">
        <f t="shared" si="11"/>
        <v>#DIV/0!</v>
      </c>
    </row>
    <row r="8" spans="1:37" x14ac:dyDescent="0.2">
      <c r="A8" t="s">
        <v>36</v>
      </c>
      <c r="B8">
        <v>500</v>
      </c>
      <c r="C8">
        <v>100</v>
      </c>
      <c r="D8" s="6">
        <f t="shared" si="0"/>
        <v>-0.8</v>
      </c>
      <c r="G8" s="6" t="e">
        <f t="shared" si="1"/>
        <v>#DIV/0!</v>
      </c>
      <c r="J8" s="6" t="e">
        <f t="shared" si="2"/>
        <v>#DIV/0!</v>
      </c>
      <c r="M8" s="6" t="e">
        <f t="shared" si="3"/>
        <v>#DIV/0!</v>
      </c>
      <c r="P8" s="6" t="e">
        <f t="shared" si="4"/>
        <v>#DIV/0!</v>
      </c>
      <c r="S8" s="6" t="e">
        <f t="shared" si="5"/>
        <v>#DIV/0!</v>
      </c>
      <c r="T8" s="5"/>
      <c r="U8" s="5"/>
      <c r="V8" s="6" t="e">
        <f t="shared" si="6"/>
        <v>#DIV/0!</v>
      </c>
      <c r="W8" s="5"/>
      <c r="X8" s="5"/>
      <c r="Y8" s="6" t="e">
        <f t="shared" si="7"/>
        <v>#DIV/0!</v>
      </c>
      <c r="Z8" s="5"/>
      <c r="AA8" s="5"/>
      <c r="AB8" s="6" t="e">
        <f t="shared" si="8"/>
        <v>#DIV/0!</v>
      </c>
      <c r="AE8" s="6" t="e">
        <f t="shared" si="9"/>
        <v>#DIV/0!</v>
      </c>
      <c r="AH8" s="6" t="e">
        <f t="shared" si="10"/>
        <v>#DIV/0!</v>
      </c>
      <c r="AK8" s="6" t="e">
        <f t="shared" si="11"/>
        <v>#DIV/0!</v>
      </c>
    </row>
    <row r="9" spans="1:37" x14ac:dyDescent="0.2">
      <c r="A9" t="s">
        <v>2</v>
      </c>
      <c r="B9">
        <f>SUM(B4:B8)</f>
        <v>42050</v>
      </c>
      <c r="C9">
        <f t="shared" ref="C9:F9" si="12">SUM(C4:C7)</f>
        <v>47155</v>
      </c>
      <c r="D9" s="6">
        <f t="shared" si="0"/>
        <v>0.12140309155766937</v>
      </c>
      <c r="G9" s="6" t="e">
        <f t="shared" si="1"/>
        <v>#DIV/0!</v>
      </c>
      <c r="J9" s="6" t="e">
        <f t="shared" si="2"/>
        <v>#DIV/0!</v>
      </c>
      <c r="M9" s="6" t="e">
        <f t="shared" si="3"/>
        <v>#DIV/0!</v>
      </c>
      <c r="P9" s="6" t="e">
        <f t="shared" si="4"/>
        <v>#DIV/0!</v>
      </c>
      <c r="S9" s="6" t="e">
        <f t="shared" si="5"/>
        <v>#DIV/0!</v>
      </c>
      <c r="V9" s="6" t="e">
        <f t="shared" si="6"/>
        <v>#DIV/0!</v>
      </c>
      <c r="Y9" s="6" t="e">
        <f t="shared" si="7"/>
        <v>#DIV/0!</v>
      </c>
      <c r="AB9" s="6" t="e">
        <f t="shared" si="8"/>
        <v>#DIV/0!</v>
      </c>
      <c r="AE9" s="6" t="e">
        <f t="shared" si="9"/>
        <v>#DIV/0!</v>
      </c>
      <c r="AH9" s="6" t="e">
        <f t="shared" si="10"/>
        <v>#DIV/0!</v>
      </c>
      <c r="AK9" s="6" t="e">
        <f t="shared" si="11"/>
        <v>#DIV/0!</v>
      </c>
    </row>
    <row r="10" spans="1:37" x14ac:dyDescent="0.2">
      <c r="G10" s="6"/>
      <c r="J10" s="6"/>
      <c r="M10" s="6"/>
      <c r="P10" s="6"/>
      <c r="S10" s="6"/>
      <c r="T10" s="5"/>
      <c r="U10" s="5"/>
      <c r="V10" s="6"/>
      <c r="W10" s="5"/>
      <c r="Y10" s="6"/>
      <c r="AA10" s="5"/>
      <c r="AB10" s="6"/>
      <c r="AE10" s="6"/>
      <c r="AH10" s="6"/>
      <c r="AK10" s="6"/>
    </row>
    <row r="11" spans="1:37" x14ac:dyDescent="0.2">
      <c r="A11" s="1" t="s">
        <v>3</v>
      </c>
      <c r="G11" s="6"/>
      <c r="J11" s="6"/>
      <c r="M11" s="6"/>
      <c r="P11" s="6"/>
      <c r="S11" s="6"/>
      <c r="T11" s="5"/>
      <c r="U11" s="5"/>
      <c r="V11" s="6"/>
      <c r="W11" s="5"/>
      <c r="Y11" s="6"/>
      <c r="AA11" s="5"/>
      <c r="AB11" s="6"/>
      <c r="AE11" s="6"/>
      <c r="AH11" s="6"/>
      <c r="AK11" s="6"/>
    </row>
    <row r="12" spans="1:37" x14ac:dyDescent="0.2">
      <c r="A12" t="s">
        <v>4</v>
      </c>
      <c r="B12">
        <v>800</v>
      </c>
      <c r="C12">
        <v>800</v>
      </c>
      <c r="D12" s="6">
        <f t="shared" si="0"/>
        <v>0</v>
      </c>
      <c r="G12" s="6" t="e">
        <f t="shared" si="1"/>
        <v>#DIV/0!</v>
      </c>
      <c r="J12" s="6" t="e">
        <f t="shared" si="2"/>
        <v>#DIV/0!</v>
      </c>
      <c r="M12" s="6" t="e">
        <f t="shared" si="3"/>
        <v>#DIV/0!</v>
      </c>
      <c r="P12" s="6" t="e">
        <f t="shared" si="4"/>
        <v>#DIV/0!</v>
      </c>
      <c r="S12" s="6" t="e">
        <f t="shared" si="5"/>
        <v>#DIV/0!</v>
      </c>
      <c r="T12" s="5"/>
      <c r="U12" s="5"/>
      <c r="V12" s="6" t="e">
        <f t="shared" si="6"/>
        <v>#DIV/0!</v>
      </c>
      <c r="W12" s="5"/>
      <c r="Y12" s="6" t="e">
        <f t="shared" si="7"/>
        <v>#DIV/0!</v>
      </c>
      <c r="AA12" s="5"/>
      <c r="AB12" s="6" t="e">
        <f t="shared" si="8"/>
        <v>#DIV/0!</v>
      </c>
      <c r="AE12" s="6" t="e">
        <f t="shared" si="9"/>
        <v>#DIV/0!</v>
      </c>
      <c r="AH12" s="6" t="e">
        <f t="shared" si="10"/>
        <v>#DIV/0!</v>
      </c>
      <c r="AK12" s="6" t="e">
        <f t="shared" si="11"/>
        <v>#DIV/0!</v>
      </c>
    </row>
    <row r="13" spans="1:37" x14ac:dyDescent="0.2">
      <c r="A13" t="s">
        <v>5</v>
      </c>
      <c r="B13">
        <v>400</v>
      </c>
      <c r="C13">
        <v>400</v>
      </c>
      <c r="D13" s="6">
        <f t="shared" si="0"/>
        <v>0</v>
      </c>
      <c r="G13" s="6" t="e">
        <f t="shared" si="1"/>
        <v>#DIV/0!</v>
      </c>
      <c r="J13" s="6" t="e">
        <f t="shared" si="2"/>
        <v>#DIV/0!</v>
      </c>
      <c r="M13" s="6" t="e">
        <f t="shared" si="3"/>
        <v>#DIV/0!</v>
      </c>
      <c r="P13" s="6" t="e">
        <f t="shared" si="4"/>
        <v>#DIV/0!</v>
      </c>
      <c r="S13" s="6" t="e">
        <f t="shared" si="5"/>
        <v>#DIV/0!</v>
      </c>
      <c r="T13" s="5"/>
      <c r="U13" s="5"/>
      <c r="V13" s="6" t="e">
        <f t="shared" si="6"/>
        <v>#DIV/0!</v>
      </c>
      <c r="W13" s="5"/>
      <c r="Y13" s="6" t="e">
        <f t="shared" si="7"/>
        <v>#DIV/0!</v>
      </c>
      <c r="AA13" s="5"/>
      <c r="AB13" s="6" t="e">
        <f t="shared" si="8"/>
        <v>#DIV/0!</v>
      </c>
      <c r="AE13" s="6" t="e">
        <f t="shared" si="9"/>
        <v>#DIV/0!</v>
      </c>
      <c r="AH13" s="6" t="e">
        <f t="shared" si="10"/>
        <v>#DIV/0!</v>
      </c>
      <c r="AK13" s="6" t="e">
        <f t="shared" si="11"/>
        <v>#DIV/0!</v>
      </c>
    </row>
    <row r="14" spans="1:37" x14ac:dyDescent="0.2">
      <c r="A14" t="s">
        <v>16</v>
      </c>
      <c r="B14">
        <v>200</v>
      </c>
      <c r="C14">
        <v>200</v>
      </c>
      <c r="D14" s="6">
        <f t="shared" si="0"/>
        <v>0</v>
      </c>
      <c r="G14" s="6" t="e">
        <f t="shared" si="1"/>
        <v>#DIV/0!</v>
      </c>
      <c r="J14" s="6" t="e">
        <f t="shared" si="2"/>
        <v>#DIV/0!</v>
      </c>
      <c r="M14" s="6" t="e">
        <f t="shared" si="3"/>
        <v>#DIV/0!</v>
      </c>
      <c r="P14" s="6" t="e">
        <f t="shared" si="4"/>
        <v>#DIV/0!</v>
      </c>
      <c r="S14" s="6" t="e">
        <f t="shared" si="5"/>
        <v>#DIV/0!</v>
      </c>
      <c r="T14" s="5"/>
      <c r="U14" s="5"/>
      <c r="V14" s="6" t="e">
        <f t="shared" si="6"/>
        <v>#DIV/0!</v>
      </c>
      <c r="W14" s="5"/>
      <c r="Y14" s="6" t="e">
        <f t="shared" si="7"/>
        <v>#DIV/0!</v>
      </c>
      <c r="AA14" s="5"/>
      <c r="AB14" s="6" t="e">
        <f t="shared" si="8"/>
        <v>#DIV/0!</v>
      </c>
      <c r="AE14" s="6" t="e">
        <f t="shared" si="9"/>
        <v>#DIV/0!</v>
      </c>
      <c r="AH14" s="6" t="e">
        <f t="shared" si="10"/>
        <v>#DIV/0!</v>
      </c>
      <c r="AK14" s="6" t="e">
        <f t="shared" si="11"/>
        <v>#DIV/0!</v>
      </c>
    </row>
    <row r="15" spans="1:37" x14ac:dyDescent="0.2">
      <c r="A15" t="s">
        <v>6</v>
      </c>
      <c r="B15">
        <v>1000</v>
      </c>
      <c r="C15">
        <v>865</v>
      </c>
      <c r="D15" s="6">
        <f t="shared" si="0"/>
        <v>-0.13500000000000001</v>
      </c>
      <c r="G15" s="6" t="e">
        <f t="shared" si="1"/>
        <v>#DIV/0!</v>
      </c>
      <c r="J15" s="6" t="e">
        <f t="shared" si="2"/>
        <v>#DIV/0!</v>
      </c>
      <c r="M15" s="6" t="e">
        <f t="shared" si="3"/>
        <v>#DIV/0!</v>
      </c>
      <c r="P15" s="6" t="e">
        <f t="shared" si="4"/>
        <v>#DIV/0!</v>
      </c>
      <c r="S15" s="6" t="e">
        <f t="shared" si="5"/>
        <v>#DIV/0!</v>
      </c>
      <c r="T15" s="5"/>
      <c r="U15" s="5"/>
      <c r="V15" s="6" t="e">
        <f t="shared" si="6"/>
        <v>#DIV/0!</v>
      </c>
      <c r="W15" s="5"/>
      <c r="Y15" s="6" t="e">
        <f t="shared" si="7"/>
        <v>#DIV/0!</v>
      </c>
      <c r="AA15" s="5"/>
      <c r="AB15" s="6" t="e">
        <f t="shared" si="8"/>
        <v>#DIV/0!</v>
      </c>
      <c r="AE15" s="6" t="e">
        <f t="shared" si="9"/>
        <v>#DIV/0!</v>
      </c>
      <c r="AH15" s="6" t="e">
        <f t="shared" si="10"/>
        <v>#DIV/0!</v>
      </c>
      <c r="AK15" s="6" t="e">
        <f t="shared" si="11"/>
        <v>#DIV/0!</v>
      </c>
    </row>
    <row r="16" spans="1:37" x14ac:dyDescent="0.2">
      <c r="A16" t="s">
        <v>37</v>
      </c>
      <c r="B16">
        <v>3000</v>
      </c>
      <c r="C16">
        <v>2700</v>
      </c>
      <c r="D16" s="6">
        <f t="shared" si="0"/>
        <v>-9.9999999999999978E-2</v>
      </c>
      <c r="G16" s="6" t="e">
        <f t="shared" si="1"/>
        <v>#DIV/0!</v>
      </c>
      <c r="J16" s="6" t="e">
        <f t="shared" si="2"/>
        <v>#DIV/0!</v>
      </c>
      <c r="M16" s="6" t="e">
        <f t="shared" si="3"/>
        <v>#DIV/0!</v>
      </c>
      <c r="P16" s="6" t="e">
        <f t="shared" si="4"/>
        <v>#DIV/0!</v>
      </c>
      <c r="S16" s="6" t="e">
        <f t="shared" si="5"/>
        <v>#DIV/0!</v>
      </c>
      <c r="T16" s="5"/>
      <c r="U16" s="5"/>
      <c r="V16" s="6" t="e">
        <f t="shared" si="6"/>
        <v>#DIV/0!</v>
      </c>
      <c r="W16" s="5"/>
      <c r="Y16" s="6" t="e">
        <f t="shared" si="7"/>
        <v>#DIV/0!</v>
      </c>
      <c r="AA16" s="5"/>
      <c r="AB16" s="6" t="e">
        <f t="shared" si="8"/>
        <v>#DIV/0!</v>
      </c>
      <c r="AE16" s="6" t="e">
        <f t="shared" si="9"/>
        <v>#DIV/0!</v>
      </c>
      <c r="AH16" s="6" t="e">
        <f t="shared" si="10"/>
        <v>#DIV/0!</v>
      </c>
      <c r="AK16" s="6" t="e">
        <f t="shared" si="11"/>
        <v>#DIV/0!</v>
      </c>
    </row>
    <row r="17" spans="1:37" x14ac:dyDescent="0.2">
      <c r="A17" t="s">
        <v>20</v>
      </c>
      <c r="B17">
        <v>1000</v>
      </c>
      <c r="C17">
        <v>1000</v>
      </c>
      <c r="D17" s="6">
        <f t="shared" si="0"/>
        <v>0</v>
      </c>
      <c r="G17" s="6" t="e">
        <f t="shared" si="1"/>
        <v>#DIV/0!</v>
      </c>
      <c r="J17" s="6" t="e">
        <f t="shared" si="2"/>
        <v>#DIV/0!</v>
      </c>
      <c r="M17" s="6" t="e">
        <f t="shared" si="3"/>
        <v>#DIV/0!</v>
      </c>
      <c r="P17" s="6" t="e">
        <f t="shared" si="4"/>
        <v>#DIV/0!</v>
      </c>
      <c r="S17" s="6" t="e">
        <f t="shared" si="5"/>
        <v>#DIV/0!</v>
      </c>
      <c r="T17" s="5"/>
      <c r="U17" s="5"/>
      <c r="V17" s="6" t="e">
        <f t="shared" si="6"/>
        <v>#DIV/0!</v>
      </c>
      <c r="W17" s="5"/>
      <c r="Y17" s="6" t="e">
        <f t="shared" si="7"/>
        <v>#DIV/0!</v>
      </c>
      <c r="AA17" s="5"/>
      <c r="AB17" s="6" t="e">
        <f t="shared" si="8"/>
        <v>#DIV/0!</v>
      </c>
      <c r="AE17" s="6" t="e">
        <f t="shared" si="9"/>
        <v>#DIV/0!</v>
      </c>
      <c r="AH17" s="6" t="e">
        <f t="shared" si="10"/>
        <v>#DIV/0!</v>
      </c>
      <c r="AK17" s="6" t="e">
        <f t="shared" si="11"/>
        <v>#DIV/0!</v>
      </c>
    </row>
    <row r="18" spans="1:37" x14ac:dyDescent="0.2">
      <c r="A18" t="s">
        <v>7</v>
      </c>
      <c r="B18">
        <v>1000</v>
      </c>
      <c r="C18">
        <f>1380</f>
        <v>1380</v>
      </c>
      <c r="D18" s="6">
        <f t="shared" si="0"/>
        <v>0.37999999999999989</v>
      </c>
      <c r="G18" s="6" t="e">
        <f t="shared" si="1"/>
        <v>#DIV/0!</v>
      </c>
      <c r="J18" s="6" t="e">
        <f t="shared" si="2"/>
        <v>#DIV/0!</v>
      </c>
      <c r="M18" s="6" t="e">
        <f t="shared" si="3"/>
        <v>#DIV/0!</v>
      </c>
      <c r="P18" s="6" t="e">
        <f t="shared" si="4"/>
        <v>#DIV/0!</v>
      </c>
      <c r="S18" s="6" t="e">
        <f t="shared" si="5"/>
        <v>#DIV/0!</v>
      </c>
      <c r="T18" s="5"/>
      <c r="U18" s="5"/>
      <c r="V18" s="6" t="e">
        <f t="shared" si="6"/>
        <v>#DIV/0!</v>
      </c>
      <c r="W18" s="5"/>
      <c r="Y18" s="6" t="e">
        <f t="shared" si="7"/>
        <v>#DIV/0!</v>
      </c>
      <c r="AA18" s="5"/>
      <c r="AB18" s="6" t="e">
        <f t="shared" si="8"/>
        <v>#DIV/0!</v>
      </c>
      <c r="AE18" s="6" t="e">
        <f t="shared" si="9"/>
        <v>#DIV/0!</v>
      </c>
      <c r="AH18" s="6" t="e">
        <f t="shared" si="10"/>
        <v>#DIV/0!</v>
      </c>
      <c r="AK18" s="6" t="e">
        <f t="shared" si="11"/>
        <v>#DIV/0!</v>
      </c>
    </row>
    <row r="19" spans="1:37" x14ac:dyDescent="0.2">
      <c r="A19" t="s">
        <v>8</v>
      </c>
      <c r="B19">
        <v>500</v>
      </c>
      <c r="C19">
        <v>1000</v>
      </c>
      <c r="D19" s="6">
        <f t="shared" si="0"/>
        <v>1</v>
      </c>
      <c r="G19" s="6" t="e">
        <f t="shared" si="1"/>
        <v>#DIV/0!</v>
      </c>
      <c r="J19" s="6" t="e">
        <f t="shared" si="2"/>
        <v>#DIV/0!</v>
      </c>
      <c r="M19" s="6" t="e">
        <f t="shared" si="3"/>
        <v>#DIV/0!</v>
      </c>
      <c r="P19" s="6" t="e">
        <f t="shared" si="4"/>
        <v>#DIV/0!</v>
      </c>
      <c r="S19" s="6" t="e">
        <f t="shared" si="5"/>
        <v>#DIV/0!</v>
      </c>
      <c r="T19" s="5"/>
      <c r="U19" s="5"/>
      <c r="V19" s="6" t="e">
        <f t="shared" si="6"/>
        <v>#DIV/0!</v>
      </c>
      <c r="W19" s="5"/>
      <c r="Y19" s="6" t="e">
        <f t="shared" si="7"/>
        <v>#DIV/0!</v>
      </c>
      <c r="AA19" s="5"/>
      <c r="AB19" s="6" t="e">
        <f t="shared" si="8"/>
        <v>#DIV/0!</v>
      </c>
      <c r="AE19" s="6" t="e">
        <f t="shared" si="9"/>
        <v>#DIV/0!</v>
      </c>
      <c r="AH19" s="6" t="e">
        <f t="shared" si="10"/>
        <v>#DIV/0!</v>
      </c>
      <c r="AK19" s="6" t="e">
        <f t="shared" si="11"/>
        <v>#DIV/0!</v>
      </c>
    </row>
    <row r="20" spans="1:37" x14ac:dyDescent="0.2">
      <c r="A20" t="s">
        <v>30</v>
      </c>
      <c r="B20">
        <v>500</v>
      </c>
      <c r="C20">
        <v>600</v>
      </c>
      <c r="D20" s="6">
        <f t="shared" si="0"/>
        <v>0.19999999999999996</v>
      </c>
      <c r="G20" s="6" t="e">
        <f t="shared" si="1"/>
        <v>#DIV/0!</v>
      </c>
      <c r="J20" s="6" t="e">
        <f t="shared" si="2"/>
        <v>#DIV/0!</v>
      </c>
      <c r="M20" s="6" t="e">
        <f t="shared" si="3"/>
        <v>#DIV/0!</v>
      </c>
      <c r="P20" s="6" t="e">
        <f t="shared" si="4"/>
        <v>#DIV/0!</v>
      </c>
      <c r="S20" s="6" t="e">
        <f t="shared" si="5"/>
        <v>#DIV/0!</v>
      </c>
      <c r="T20" s="5"/>
      <c r="U20" s="5"/>
      <c r="V20" s="6" t="e">
        <f t="shared" si="6"/>
        <v>#DIV/0!</v>
      </c>
      <c r="W20" s="5"/>
      <c r="Y20" s="6" t="e">
        <f t="shared" si="7"/>
        <v>#DIV/0!</v>
      </c>
      <c r="AA20" s="5"/>
      <c r="AB20" s="6" t="e">
        <f t="shared" si="8"/>
        <v>#DIV/0!</v>
      </c>
      <c r="AE20" s="6" t="e">
        <f t="shared" si="9"/>
        <v>#DIV/0!</v>
      </c>
      <c r="AH20" s="6" t="e">
        <f t="shared" si="10"/>
        <v>#DIV/0!</v>
      </c>
      <c r="AK20" s="6" t="e">
        <f t="shared" si="11"/>
        <v>#DIV/0!</v>
      </c>
    </row>
    <row r="21" spans="1:37" x14ac:dyDescent="0.2">
      <c r="A21" t="s">
        <v>9</v>
      </c>
      <c r="B21">
        <v>6000</v>
      </c>
      <c r="C21">
        <f>4378</f>
        <v>4378</v>
      </c>
      <c r="D21" s="6">
        <f t="shared" si="0"/>
        <v>-0.27033333333333331</v>
      </c>
      <c r="G21" s="6" t="e">
        <f t="shared" si="1"/>
        <v>#DIV/0!</v>
      </c>
      <c r="J21" s="6" t="e">
        <f t="shared" si="2"/>
        <v>#DIV/0!</v>
      </c>
      <c r="M21" s="6" t="e">
        <f t="shared" si="3"/>
        <v>#DIV/0!</v>
      </c>
      <c r="P21" s="6" t="e">
        <f t="shared" si="4"/>
        <v>#DIV/0!</v>
      </c>
      <c r="S21" s="6" t="e">
        <f t="shared" si="5"/>
        <v>#DIV/0!</v>
      </c>
      <c r="T21" s="5"/>
      <c r="U21" s="5"/>
      <c r="V21" s="6" t="e">
        <f t="shared" si="6"/>
        <v>#DIV/0!</v>
      </c>
      <c r="W21" s="5"/>
      <c r="Y21" s="6" t="e">
        <f t="shared" si="7"/>
        <v>#DIV/0!</v>
      </c>
      <c r="AA21" s="5"/>
      <c r="AB21" s="6" t="e">
        <f t="shared" si="8"/>
        <v>#DIV/0!</v>
      </c>
      <c r="AE21" s="6" t="e">
        <f t="shared" si="9"/>
        <v>#DIV/0!</v>
      </c>
      <c r="AH21" s="6" t="e">
        <f t="shared" si="10"/>
        <v>#DIV/0!</v>
      </c>
      <c r="AK21" s="6" t="e">
        <f t="shared" si="11"/>
        <v>#DIV/0!</v>
      </c>
    </row>
    <row r="22" spans="1:37" x14ac:dyDescent="0.2">
      <c r="A22" t="s">
        <v>10</v>
      </c>
      <c r="B22">
        <f>1400</f>
        <v>1400</v>
      </c>
      <c r="C22">
        <v>1000</v>
      </c>
      <c r="D22" s="6">
        <f t="shared" si="0"/>
        <v>-0.2857142857142857</v>
      </c>
      <c r="G22" s="6" t="e">
        <f t="shared" si="1"/>
        <v>#DIV/0!</v>
      </c>
      <c r="J22" s="6" t="e">
        <f t="shared" si="2"/>
        <v>#DIV/0!</v>
      </c>
      <c r="M22" s="6" t="e">
        <f t="shared" si="3"/>
        <v>#DIV/0!</v>
      </c>
      <c r="P22" s="6" t="e">
        <f t="shared" si="4"/>
        <v>#DIV/0!</v>
      </c>
      <c r="S22" s="6" t="e">
        <f t="shared" si="5"/>
        <v>#DIV/0!</v>
      </c>
      <c r="T22" s="5"/>
      <c r="U22" s="5"/>
      <c r="V22" s="6" t="e">
        <f t="shared" si="6"/>
        <v>#DIV/0!</v>
      </c>
      <c r="W22" s="5"/>
      <c r="Y22" s="6" t="e">
        <f t="shared" si="7"/>
        <v>#DIV/0!</v>
      </c>
      <c r="AA22" s="5"/>
      <c r="AB22" s="6" t="e">
        <f t="shared" si="8"/>
        <v>#DIV/0!</v>
      </c>
      <c r="AE22" s="6" t="e">
        <f t="shared" si="9"/>
        <v>#DIV/0!</v>
      </c>
      <c r="AH22" s="6" t="e">
        <f t="shared" si="10"/>
        <v>#DIV/0!</v>
      </c>
      <c r="AK22" s="6" t="e">
        <f t="shared" si="11"/>
        <v>#DIV/0!</v>
      </c>
    </row>
    <row r="23" spans="1:37" x14ac:dyDescent="0.2">
      <c r="A23" t="s">
        <v>11</v>
      </c>
      <c r="B23">
        <v>1500</v>
      </c>
      <c r="C23">
        <v>500</v>
      </c>
      <c r="D23" s="6">
        <f t="shared" si="0"/>
        <v>-0.66666666666666674</v>
      </c>
      <c r="G23" s="6" t="e">
        <f t="shared" si="1"/>
        <v>#DIV/0!</v>
      </c>
      <c r="J23" s="6" t="e">
        <f t="shared" si="2"/>
        <v>#DIV/0!</v>
      </c>
      <c r="M23" s="6" t="e">
        <f t="shared" si="3"/>
        <v>#DIV/0!</v>
      </c>
      <c r="P23" s="6" t="e">
        <f t="shared" si="4"/>
        <v>#DIV/0!</v>
      </c>
      <c r="S23" s="6" t="e">
        <f t="shared" si="5"/>
        <v>#DIV/0!</v>
      </c>
      <c r="T23" s="5"/>
      <c r="U23" s="5"/>
      <c r="V23" s="6" t="e">
        <f t="shared" si="6"/>
        <v>#DIV/0!</v>
      </c>
      <c r="W23" s="5"/>
      <c r="Y23" s="6" t="e">
        <f t="shared" si="7"/>
        <v>#DIV/0!</v>
      </c>
      <c r="AA23" s="5"/>
      <c r="AB23" s="6" t="e">
        <f t="shared" si="8"/>
        <v>#DIV/0!</v>
      </c>
      <c r="AE23" s="6" t="e">
        <f t="shared" si="9"/>
        <v>#DIV/0!</v>
      </c>
      <c r="AH23" s="6" t="e">
        <f t="shared" si="10"/>
        <v>#DIV/0!</v>
      </c>
      <c r="AK23" s="6" t="e">
        <f t="shared" si="11"/>
        <v>#DIV/0!</v>
      </c>
    </row>
    <row r="24" spans="1:37" x14ac:dyDescent="0.2">
      <c r="A24" t="s">
        <v>12</v>
      </c>
      <c r="B24">
        <v>1500</v>
      </c>
      <c r="C24">
        <v>2000</v>
      </c>
      <c r="D24" s="6">
        <f t="shared" si="0"/>
        <v>0.33333333333333326</v>
      </c>
      <c r="G24" s="6" t="e">
        <f t="shared" si="1"/>
        <v>#DIV/0!</v>
      </c>
      <c r="J24" s="6" t="e">
        <f t="shared" si="2"/>
        <v>#DIV/0!</v>
      </c>
      <c r="M24" s="6" t="e">
        <f t="shared" si="3"/>
        <v>#DIV/0!</v>
      </c>
      <c r="P24" s="6" t="e">
        <f t="shared" si="4"/>
        <v>#DIV/0!</v>
      </c>
      <c r="S24" s="6" t="e">
        <f t="shared" si="5"/>
        <v>#DIV/0!</v>
      </c>
      <c r="T24" s="5"/>
      <c r="U24" s="5"/>
      <c r="V24" s="6" t="e">
        <f t="shared" si="6"/>
        <v>#DIV/0!</v>
      </c>
      <c r="W24" s="5"/>
      <c r="Y24" s="6" t="e">
        <f t="shared" si="7"/>
        <v>#DIV/0!</v>
      </c>
      <c r="AA24" s="5"/>
      <c r="AB24" s="6" t="e">
        <f t="shared" si="8"/>
        <v>#DIV/0!</v>
      </c>
      <c r="AE24" s="6" t="e">
        <f t="shared" si="9"/>
        <v>#DIV/0!</v>
      </c>
      <c r="AH24" s="6" t="e">
        <f t="shared" si="10"/>
        <v>#DIV/0!</v>
      </c>
      <c r="AK24" s="6" t="e">
        <f t="shared" si="11"/>
        <v>#DIV/0!</v>
      </c>
    </row>
    <row r="25" spans="1:37" x14ac:dyDescent="0.2">
      <c r="A25" t="s">
        <v>27</v>
      </c>
      <c r="B25">
        <v>500</v>
      </c>
      <c r="C25">
        <v>400</v>
      </c>
      <c r="D25" s="6">
        <f t="shared" si="0"/>
        <v>-0.19999999999999996</v>
      </c>
      <c r="G25" s="6" t="e">
        <f t="shared" si="1"/>
        <v>#DIV/0!</v>
      </c>
      <c r="J25" s="6" t="e">
        <f t="shared" si="2"/>
        <v>#DIV/0!</v>
      </c>
      <c r="M25" s="6" t="e">
        <f t="shared" si="3"/>
        <v>#DIV/0!</v>
      </c>
      <c r="P25" s="6" t="e">
        <f t="shared" si="4"/>
        <v>#DIV/0!</v>
      </c>
      <c r="S25" s="6" t="e">
        <f t="shared" si="5"/>
        <v>#DIV/0!</v>
      </c>
      <c r="T25" s="5"/>
      <c r="U25" s="5"/>
      <c r="V25" s="6" t="e">
        <f t="shared" si="6"/>
        <v>#DIV/0!</v>
      </c>
      <c r="W25" s="5"/>
      <c r="Y25" s="6" t="e">
        <f t="shared" si="7"/>
        <v>#DIV/0!</v>
      </c>
      <c r="AA25" s="5"/>
      <c r="AB25" s="6" t="e">
        <f t="shared" si="8"/>
        <v>#DIV/0!</v>
      </c>
      <c r="AE25" s="6" t="e">
        <f t="shared" si="9"/>
        <v>#DIV/0!</v>
      </c>
      <c r="AH25" s="6" t="e">
        <f t="shared" si="10"/>
        <v>#DIV/0!</v>
      </c>
      <c r="AK25" s="6" t="e">
        <f t="shared" si="11"/>
        <v>#DIV/0!</v>
      </c>
    </row>
    <row r="26" spans="1:37" x14ac:dyDescent="0.2">
      <c r="A26" t="s">
        <v>13</v>
      </c>
      <c r="B26">
        <v>450</v>
      </c>
      <c r="C26">
        <v>402</v>
      </c>
      <c r="D26" s="6">
        <f t="shared" si="0"/>
        <v>-0.10666666666666669</v>
      </c>
      <c r="G26" s="6" t="e">
        <f t="shared" si="1"/>
        <v>#DIV/0!</v>
      </c>
      <c r="J26" s="6" t="e">
        <f t="shared" si="2"/>
        <v>#DIV/0!</v>
      </c>
      <c r="M26" s="6" t="e">
        <f t="shared" si="3"/>
        <v>#DIV/0!</v>
      </c>
      <c r="P26" s="6" t="e">
        <f t="shared" si="4"/>
        <v>#DIV/0!</v>
      </c>
      <c r="S26" s="6" t="e">
        <f t="shared" si="5"/>
        <v>#DIV/0!</v>
      </c>
      <c r="T26" s="5"/>
      <c r="U26" s="5"/>
      <c r="V26" s="6" t="e">
        <f t="shared" si="6"/>
        <v>#DIV/0!</v>
      </c>
      <c r="W26" s="5"/>
      <c r="Y26" s="6" t="e">
        <f t="shared" si="7"/>
        <v>#DIV/0!</v>
      </c>
      <c r="AA26" s="5"/>
      <c r="AB26" s="6" t="e">
        <f t="shared" si="8"/>
        <v>#DIV/0!</v>
      </c>
      <c r="AE26" s="6" t="e">
        <f t="shared" si="9"/>
        <v>#DIV/0!</v>
      </c>
      <c r="AH26" s="6" t="e">
        <f t="shared" si="10"/>
        <v>#DIV/0!</v>
      </c>
      <c r="AK26" s="6" t="e">
        <f t="shared" si="11"/>
        <v>#DIV/0!</v>
      </c>
    </row>
    <row r="27" spans="1:37" x14ac:dyDescent="0.2">
      <c r="A27" t="s">
        <v>26</v>
      </c>
      <c r="B27">
        <v>250</v>
      </c>
      <c r="C27">
        <v>206.9</v>
      </c>
      <c r="D27" s="6">
        <f t="shared" si="0"/>
        <v>-0.1724</v>
      </c>
      <c r="G27" s="6" t="e">
        <f t="shared" si="1"/>
        <v>#DIV/0!</v>
      </c>
      <c r="J27" s="6" t="e">
        <f t="shared" si="2"/>
        <v>#DIV/0!</v>
      </c>
      <c r="M27" s="6" t="e">
        <f t="shared" si="3"/>
        <v>#DIV/0!</v>
      </c>
      <c r="P27" s="6" t="e">
        <f t="shared" si="4"/>
        <v>#DIV/0!</v>
      </c>
      <c r="S27" s="6" t="e">
        <f t="shared" si="5"/>
        <v>#DIV/0!</v>
      </c>
      <c r="T27" s="5"/>
      <c r="U27" s="5"/>
      <c r="V27" s="6" t="e">
        <f t="shared" si="6"/>
        <v>#DIV/0!</v>
      </c>
      <c r="W27" s="5"/>
      <c r="Y27" s="6" t="e">
        <f t="shared" si="7"/>
        <v>#DIV/0!</v>
      </c>
      <c r="AA27" s="5"/>
      <c r="AB27" s="6" t="e">
        <f t="shared" si="8"/>
        <v>#DIV/0!</v>
      </c>
      <c r="AE27" s="6" t="e">
        <f t="shared" si="9"/>
        <v>#DIV/0!</v>
      </c>
      <c r="AH27" s="6" t="e">
        <f t="shared" si="10"/>
        <v>#DIV/0!</v>
      </c>
      <c r="AK27" s="6" t="e">
        <f t="shared" si="11"/>
        <v>#DIV/0!</v>
      </c>
    </row>
    <row r="28" spans="1:37" x14ac:dyDescent="0.2">
      <c r="A28" t="s">
        <v>52</v>
      </c>
      <c r="B28">
        <v>500</v>
      </c>
      <c r="C28">
        <v>300</v>
      </c>
      <c r="D28" s="6">
        <f t="shared" si="0"/>
        <v>-0.4</v>
      </c>
      <c r="G28" s="6" t="e">
        <f t="shared" si="1"/>
        <v>#DIV/0!</v>
      </c>
      <c r="J28" s="6" t="e">
        <f t="shared" si="2"/>
        <v>#DIV/0!</v>
      </c>
      <c r="M28" s="6" t="e">
        <f t="shared" si="3"/>
        <v>#DIV/0!</v>
      </c>
      <c r="P28" s="6" t="e">
        <f t="shared" si="4"/>
        <v>#DIV/0!</v>
      </c>
      <c r="S28" s="6" t="e">
        <f t="shared" si="5"/>
        <v>#DIV/0!</v>
      </c>
      <c r="T28" s="5"/>
      <c r="U28" s="5"/>
      <c r="V28" s="6" t="e">
        <f t="shared" si="6"/>
        <v>#DIV/0!</v>
      </c>
      <c r="W28" s="5"/>
      <c r="X28" s="5"/>
      <c r="Y28" s="6" t="e">
        <f t="shared" si="7"/>
        <v>#DIV/0!</v>
      </c>
      <c r="Z28" s="5"/>
      <c r="AA28" s="5"/>
      <c r="AB28" s="6" t="e">
        <f t="shared" si="8"/>
        <v>#DIV/0!</v>
      </c>
      <c r="AE28" s="6" t="e">
        <f t="shared" si="9"/>
        <v>#DIV/0!</v>
      </c>
      <c r="AH28" s="6" t="e">
        <f t="shared" si="10"/>
        <v>#DIV/0!</v>
      </c>
      <c r="AK28" s="6" t="e">
        <f t="shared" si="11"/>
        <v>#DIV/0!</v>
      </c>
    </row>
    <row r="29" spans="1:37" x14ac:dyDescent="0.2">
      <c r="A29" t="s">
        <v>14</v>
      </c>
      <c r="B29">
        <v>1050</v>
      </c>
      <c r="C29">
        <f>C7</f>
        <v>1050</v>
      </c>
      <c r="D29" s="6">
        <f t="shared" si="0"/>
        <v>0</v>
      </c>
      <c r="G29" s="6" t="e">
        <f t="shared" si="1"/>
        <v>#DIV/0!</v>
      </c>
      <c r="J29" s="6" t="e">
        <f t="shared" si="2"/>
        <v>#DIV/0!</v>
      </c>
      <c r="M29" s="6" t="e">
        <f t="shared" si="3"/>
        <v>#DIV/0!</v>
      </c>
      <c r="P29" s="6" t="e">
        <f t="shared" si="4"/>
        <v>#DIV/0!</v>
      </c>
      <c r="S29" s="6" t="e">
        <f t="shared" si="5"/>
        <v>#DIV/0!</v>
      </c>
      <c r="T29" s="5"/>
      <c r="U29" s="5"/>
      <c r="V29" s="6" t="e">
        <f t="shared" si="6"/>
        <v>#DIV/0!</v>
      </c>
      <c r="W29" s="5"/>
      <c r="X29" s="5"/>
      <c r="Y29" s="6" t="e">
        <f t="shared" si="7"/>
        <v>#DIV/0!</v>
      </c>
      <c r="Z29" s="5"/>
      <c r="AA29" s="5"/>
      <c r="AB29" s="6" t="e">
        <f t="shared" si="8"/>
        <v>#DIV/0!</v>
      </c>
      <c r="AE29" s="6" t="e">
        <f t="shared" si="9"/>
        <v>#DIV/0!</v>
      </c>
      <c r="AH29" s="6" t="e">
        <f t="shared" si="10"/>
        <v>#DIV/0!</v>
      </c>
      <c r="AK29" s="6" t="e">
        <f t="shared" si="11"/>
        <v>#DIV/0!</v>
      </c>
    </row>
    <row r="30" spans="1:37" x14ac:dyDescent="0.2">
      <c r="A30" t="s">
        <v>53</v>
      </c>
      <c r="B30">
        <v>1500</v>
      </c>
      <c r="C30">
        <f>112.35+99+85+64.85+99+99</f>
        <v>559.20000000000005</v>
      </c>
      <c r="D30" s="6">
        <f t="shared" si="0"/>
        <v>-0.62719999999999998</v>
      </c>
      <c r="G30" s="6" t="e">
        <f t="shared" si="1"/>
        <v>#DIV/0!</v>
      </c>
      <c r="J30" s="6" t="e">
        <f t="shared" si="2"/>
        <v>#DIV/0!</v>
      </c>
      <c r="M30" s="6" t="e">
        <f t="shared" si="3"/>
        <v>#DIV/0!</v>
      </c>
      <c r="P30" s="6" t="e">
        <f t="shared" si="4"/>
        <v>#DIV/0!</v>
      </c>
      <c r="S30" s="6" t="e">
        <f t="shared" si="5"/>
        <v>#DIV/0!</v>
      </c>
      <c r="T30" s="5"/>
      <c r="U30" s="5"/>
      <c r="V30" s="6" t="e">
        <f t="shared" si="6"/>
        <v>#DIV/0!</v>
      </c>
      <c r="W30" s="5"/>
      <c r="Y30" s="6" t="e">
        <f t="shared" si="7"/>
        <v>#DIV/0!</v>
      </c>
      <c r="AA30" s="5"/>
      <c r="AB30" s="6" t="e">
        <f t="shared" si="8"/>
        <v>#DIV/0!</v>
      </c>
      <c r="AE30" s="6" t="e">
        <f t="shared" si="9"/>
        <v>#DIV/0!</v>
      </c>
      <c r="AH30" s="6" t="e">
        <f t="shared" si="10"/>
        <v>#DIV/0!</v>
      </c>
      <c r="AK30" s="6" t="e">
        <f t="shared" si="11"/>
        <v>#DIV/0!</v>
      </c>
    </row>
    <row r="31" spans="1:37" x14ac:dyDescent="0.2">
      <c r="A31" t="s">
        <v>54</v>
      </c>
      <c r="B31">
        <v>2000</v>
      </c>
      <c r="C31">
        <v>2000</v>
      </c>
      <c r="D31" s="6">
        <f t="shared" si="0"/>
        <v>0</v>
      </c>
      <c r="G31" s="6" t="e">
        <f t="shared" si="1"/>
        <v>#DIV/0!</v>
      </c>
      <c r="J31" s="6" t="e">
        <f t="shared" si="2"/>
        <v>#DIV/0!</v>
      </c>
      <c r="M31" s="6" t="e">
        <f t="shared" si="3"/>
        <v>#DIV/0!</v>
      </c>
      <c r="P31" s="6" t="e">
        <f t="shared" si="4"/>
        <v>#DIV/0!</v>
      </c>
      <c r="S31" s="6" t="e">
        <f t="shared" si="5"/>
        <v>#DIV/0!</v>
      </c>
      <c r="T31" s="5"/>
      <c r="U31" s="5"/>
      <c r="V31" s="6" t="e">
        <f t="shared" si="6"/>
        <v>#DIV/0!</v>
      </c>
      <c r="W31" s="5"/>
      <c r="X31" s="5"/>
      <c r="Y31" s="6" t="e">
        <f t="shared" si="7"/>
        <v>#DIV/0!</v>
      </c>
      <c r="Z31" s="5"/>
      <c r="AA31" s="5"/>
      <c r="AB31" s="6" t="e">
        <f t="shared" si="8"/>
        <v>#DIV/0!</v>
      </c>
      <c r="AE31" s="6" t="e">
        <f t="shared" si="9"/>
        <v>#DIV/0!</v>
      </c>
      <c r="AH31" s="6" t="e">
        <f t="shared" si="10"/>
        <v>#DIV/0!</v>
      </c>
      <c r="AK31" s="6" t="e">
        <f t="shared" si="11"/>
        <v>#DIV/0!</v>
      </c>
    </row>
    <row r="32" spans="1:37" x14ac:dyDescent="0.2">
      <c r="A32" t="s">
        <v>19</v>
      </c>
      <c r="B32">
        <v>2000</v>
      </c>
      <c r="C32">
        <v>1250</v>
      </c>
      <c r="D32" s="6">
        <f t="shared" si="0"/>
        <v>-0.375</v>
      </c>
      <c r="G32" s="6" t="e">
        <f t="shared" si="1"/>
        <v>#DIV/0!</v>
      </c>
      <c r="J32" s="6" t="e">
        <f t="shared" si="2"/>
        <v>#DIV/0!</v>
      </c>
      <c r="M32" s="6" t="e">
        <f t="shared" si="3"/>
        <v>#DIV/0!</v>
      </c>
      <c r="P32" s="6" t="e">
        <f t="shared" si="4"/>
        <v>#DIV/0!</v>
      </c>
      <c r="S32" s="6" t="e">
        <f t="shared" si="5"/>
        <v>#DIV/0!</v>
      </c>
      <c r="T32" s="5"/>
      <c r="U32" s="5"/>
      <c r="V32" s="6" t="e">
        <f t="shared" si="6"/>
        <v>#DIV/0!</v>
      </c>
      <c r="W32" s="5"/>
      <c r="Y32" s="6" t="e">
        <f t="shared" si="7"/>
        <v>#DIV/0!</v>
      </c>
      <c r="AA32" s="5"/>
      <c r="AB32" s="6" t="e">
        <f t="shared" si="8"/>
        <v>#DIV/0!</v>
      </c>
      <c r="AE32" s="6" t="e">
        <f t="shared" si="9"/>
        <v>#DIV/0!</v>
      </c>
      <c r="AH32" s="6" t="e">
        <f t="shared" si="10"/>
        <v>#DIV/0!</v>
      </c>
      <c r="AK32" s="6" t="e">
        <f t="shared" si="11"/>
        <v>#DIV/0!</v>
      </c>
    </row>
    <row r="33" spans="1:37" x14ac:dyDescent="0.2">
      <c r="A33" t="s">
        <v>21</v>
      </c>
      <c r="B33">
        <v>5000</v>
      </c>
      <c r="C33">
        <v>7000</v>
      </c>
      <c r="D33" s="6">
        <f t="shared" si="0"/>
        <v>0.39999999999999991</v>
      </c>
      <c r="G33" s="6" t="e">
        <f t="shared" si="1"/>
        <v>#DIV/0!</v>
      </c>
      <c r="J33" s="6" t="e">
        <f t="shared" si="2"/>
        <v>#DIV/0!</v>
      </c>
      <c r="M33" s="6" t="e">
        <f t="shared" si="3"/>
        <v>#DIV/0!</v>
      </c>
      <c r="P33" s="6" t="e">
        <f t="shared" si="4"/>
        <v>#DIV/0!</v>
      </c>
      <c r="S33" s="6" t="e">
        <f t="shared" si="5"/>
        <v>#DIV/0!</v>
      </c>
      <c r="T33" s="5"/>
      <c r="U33" s="5"/>
      <c r="V33" s="6" t="e">
        <f t="shared" si="6"/>
        <v>#DIV/0!</v>
      </c>
      <c r="W33" s="5"/>
      <c r="Y33" s="6" t="e">
        <f t="shared" si="7"/>
        <v>#DIV/0!</v>
      </c>
      <c r="AA33" s="5"/>
      <c r="AB33" s="6" t="e">
        <f t="shared" si="8"/>
        <v>#DIV/0!</v>
      </c>
      <c r="AE33" s="6" t="e">
        <f t="shared" si="9"/>
        <v>#DIV/0!</v>
      </c>
      <c r="AH33" s="6" t="e">
        <f t="shared" si="10"/>
        <v>#DIV/0!</v>
      </c>
      <c r="AK33" s="6" t="e">
        <f t="shared" si="11"/>
        <v>#DIV/0!</v>
      </c>
    </row>
    <row r="34" spans="1:37" x14ac:dyDescent="0.2">
      <c r="A34" t="s">
        <v>28</v>
      </c>
      <c r="B34">
        <v>500</v>
      </c>
      <c r="C34">
        <v>700</v>
      </c>
      <c r="D34" s="6">
        <f t="shared" si="0"/>
        <v>0.39999999999999991</v>
      </c>
      <c r="G34" s="6" t="e">
        <f t="shared" si="1"/>
        <v>#DIV/0!</v>
      </c>
      <c r="J34" s="6" t="e">
        <f t="shared" si="2"/>
        <v>#DIV/0!</v>
      </c>
      <c r="M34" s="6" t="e">
        <f t="shared" si="3"/>
        <v>#DIV/0!</v>
      </c>
      <c r="P34" s="6" t="e">
        <f t="shared" si="4"/>
        <v>#DIV/0!</v>
      </c>
      <c r="S34" s="6" t="e">
        <f t="shared" si="5"/>
        <v>#DIV/0!</v>
      </c>
      <c r="T34" s="5"/>
      <c r="U34" s="5"/>
      <c r="V34" s="6" t="e">
        <f t="shared" si="6"/>
        <v>#DIV/0!</v>
      </c>
      <c r="W34" s="5"/>
      <c r="Y34" s="6" t="e">
        <f t="shared" si="7"/>
        <v>#DIV/0!</v>
      </c>
      <c r="AA34" s="5"/>
      <c r="AB34" s="6" t="e">
        <f t="shared" si="8"/>
        <v>#DIV/0!</v>
      </c>
      <c r="AE34" s="6" t="e">
        <f t="shared" si="9"/>
        <v>#DIV/0!</v>
      </c>
      <c r="AH34" s="6" t="e">
        <f t="shared" si="10"/>
        <v>#DIV/0!</v>
      </c>
      <c r="AK34" s="6" t="e">
        <f t="shared" si="11"/>
        <v>#DIV/0!</v>
      </c>
    </row>
    <row r="35" spans="1:37" x14ac:dyDescent="0.2">
      <c r="A35" t="s">
        <v>55</v>
      </c>
      <c r="B35">
        <v>2000</v>
      </c>
      <c r="C35">
        <v>2000</v>
      </c>
      <c r="D35" s="6">
        <f t="shared" si="0"/>
        <v>0</v>
      </c>
      <c r="G35" s="6" t="e">
        <f t="shared" si="1"/>
        <v>#DIV/0!</v>
      </c>
      <c r="J35" s="6" t="e">
        <f t="shared" si="2"/>
        <v>#DIV/0!</v>
      </c>
      <c r="M35" s="6" t="e">
        <f t="shared" si="3"/>
        <v>#DIV/0!</v>
      </c>
      <c r="P35" s="6" t="e">
        <f t="shared" si="4"/>
        <v>#DIV/0!</v>
      </c>
      <c r="S35" s="6" t="e">
        <f t="shared" si="5"/>
        <v>#DIV/0!</v>
      </c>
      <c r="T35" s="5"/>
      <c r="U35" s="5"/>
      <c r="V35" s="6" t="e">
        <f t="shared" si="6"/>
        <v>#DIV/0!</v>
      </c>
      <c r="W35" s="5"/>
      <c r="Y35" s="6" t="e">
        <f t="shared" si="7"/>
        <v>#DIV/0!</v>
      </c>
      <c r="AA35" s="5"/>
      <c r="AB35" s="6" t="e">
        <f t="shared" si="8"/>
        <v>#DIV/0!</v>
      </c>
      <c r="AE35" s="6" t="e">
        <f t="shared" si="9"/>
        <v>#DIV/0!</v>
      </c>
      <c r="AH35" s="6" t="e">
        <f t="shared" si="10"/>
        <v>#DIV/0!</v>
      </c>
      <c r="AK35" s="6" t="e">
        <f t="shared" si="11"/>
        <v>#DIV/0!</v>
      </c>
    </row>
    <row r="36" spans="1:37" x14ac:dyDescent="0.2">
      <c r="A36" t="s">
        <v>56</v>
      </c>
      <c r="B36">
        <v>400</v>
      </c>
      <c r="C36">
        <f>280</f>
        <v>280</v>
      </c>
      <c r="D36" s="6">
        <f t="shared" si="0"/>
        <v>-0.30000000000000004</v>
      </c>
      <c r="G36" s="6" t="e">
        <f t="shared" si="1"/>
        <v>#DIV/0!</v>
      </c>
      <c r="J36" s="6" t="e">
        <f t="shared" si="2"/>
        <v>#DIV/0!</v>
      </c>
      <c r="M36" s="6" t="e">
        <f t="shared" si="3"/>
        <v>#DIV/0!</v>
      </c>
      <c r="P36" s="6" t="e">
        <f t="shared" si="4"/>
        <v>#DIV/0!</v>
      </c>
      <c r="S36" s="6" t="e">
        <f t="shared" si="5"/>
        <v>#DIV/0!</v>
      </c>
      <c r="T36" s="5"/>
      <c r="U36" s="5"/>
      <c r="V36" s="6" t="e">
        <f t="shared" si="6"/>
        <v>#DIV/0!</v>
      </c>
      <c r="W36" s="5"/>
      <c r="Y36" s="6" t="e">
        <f t="shared" si="7"/>
        <v>#DIV/0!</v>
      </c>
      <c r="AA36" s="5"/>
      <c r="AB36" s="6" t="e">
        <f t="shared" si="8"/>
        <v>#DIV/0!</v>
      </c>
      <c r="AE36" s="6" t="e">
        <f t="shared" si="9"/>
        <v>#DIV/0!</v>
      </c>
      <c r="AH36" s="6" t="e">
        <f t="shared" si="10"/>
        <v>#DIV/0!</v>
      </c>
      <c r="AK36" s="6" t="e">
        <f t="shared" si="11"/>
        <v>#DIV/0!</v>
      </c>
    </row>
    <row r="37" spans="1:37" x14ac:dyDescent="0.2">
      <c r="A37" t="s">
        <v>31</v>
      </c>
      <c r="B37">
        <v>300</v>
      </c>
      <c r="C37">
        <v>300</v>
      </c>
      <c r="D37" s="6">
        <f t="shared" si="0"/>
        <v>0</v>
      </c>
      <c r="G37" s="6" t="e">
        <f t="shared" si="1"/>
        <v>#DIV/0!</v>
      </c>
      <c r="J37" s="6" t="e">
        <f t="shared" si="2"/>
        <v>#DIV/0!</v>
      </c>
      <c r="M37" s="6" t="e">
        <f t="shared" si="3"/>
        <v>#DIV/0!</v>
      </c>
      <c r="P37" s="6" t="e">
        <f t="shared" si="4"/>
        <v>#DIV/0!</v>
      </c>
      <c r="S37" s="6" t="e">
        <f t="shared" si="5"/>
        <v>#DIV/0!</v>
      </c>
      <c r="T37" s="5"/>
      <c r="U37" s="5"/>
      <c r="V37" s="6" t="e">
        <f t="shared" si="6"/>
        <v>#DIV/0!</v>
      </c>
      <c r="W37" s="5"/>
      <c r="Y37" s="6" t="e">
        <f t="shared" si="7"/>
        <v>#DIV/0!</v>
      </c>
      <c r="AA37" s="5"/>
      <c r="AB37" s="6" t="e">
        <f t="shared" si="8"/>
        <v>#DIV/0!</v>
      </c>
      <c r="AE37" s="6" t="e">
        <f t="shared" si="9"/>
        <v>#DIV/0!</v>
      </c>
      <c r="AH37" s="6" t="e">
        <f t="shared" si="10"/>
        <v>#DIV/0!</v>
      </c>
      <c r="AK37" s="6" t="e">
        <f t="shared" si="11"/>
        <v>#DIV/0!</v>
      </c>
    </row>
    <row r="38" spans="1:37" x14ac:dyDescent="0.2">
      <c r="A38" t="s">
        <v>17</v>
      </c>
      <c r="B38">
        <f>SUM(B12:B37)</f>
        <v>35250</v>
      </c>
      <c r="C38">
        <f t="shared" ref="C38:E38" si="13">SUM(C12:C36)</f>
        <v>32971.100000000006</v>
      </c>
      <c r="D38" s="6">
        <f t="shared" si="0"/>
        <v>-6.4649645390070787E-2</v>
      </c>
      <c r="G38" s="6" t="e">
        <f t="shared" si="1"/>
        <v>#DIV/0!</v>
      </c>
      <c r="J38" s="6" t="e">
        <f t="shared" si="2"/>
        <v>#DIV/0!</v>
      </c>
      <c r="M38" s="6" t="e">
        <f t="shared" si="3"/>
        <v>#DIV/0!</v>
      </c>
      <c r="P38" s="6" t="e">
        <f t="shared" si="4"/>
        <v>#DIV/0!</v>
      </c>
      <c r="S38" s="6" t="e">
        <f t="shared" si="5"/>
        <v>#DIV/0!</v>
      </c>
      <c r="V38" s="6" t="e">
        <f t="shared" si="6"/>
        <v>#DIV/0!</v>
      </c>
      <c r="Y38" s="6" t="e">
        <f t="shared" si="7"/>
        <v>#DIV/0!</v>
      </c>
      <c r="AB38" s="6" t="e">
        <f t="shared" si="8"/>
        <v>#DIV/0!</v>
      </c>
      <c r="AE38" s="6" t="e">
        <f t="shared" si="9"/>
        <v>#DIV/0!</v>
      </c>
      <c r="AH38" s="6" t="e">
        <f t="shared" si="10"/>
        <v>#DIV/0!</v>
      </c>
      <c r="AK38" s="6" t="e">
        <f t="shared" si="11"/>
        <v>#DIV/0!</v>
      </c>
    </row>
    <row r="39" spans="1:37" x14ac:dyDescent="0.2">
      <c r="G39" s="6"/>
      <c r="J39" s="6"/>
      <c r="M39" s="6"/>
      <c r="P39" s="6"/>
      <c r="S39" s="6"/>
      <c r="T39" s="5"/>
      <c r="U39" s="5"/>
      <c r="V39" s="6"/>
      <c r="W39" s="5"/>
      <c r="Y39" s="6"/>
      <c r="AA39" s="5"/>
      <c r="AB39" s="6"/>
      <c r="AE39" s="6"/>
      <c r="AH39" s="6"/>
      <c r="AK39" s="6"/>
    </row>
    <row r="40" spans="1:37" x14ac:dyDescent="0.2">
      <c r="G40" s="6"/>
      <c r="J40" s="6"/>
      <c r="M40" s="6"/>
      <c r="P40" s="6"/>
      <c r="S40" s="6"/>
      <c r="T40" s="5"/>
      <c r="U40" s="5"/>
      <c r="V40" s="6"/>
      <c r="W40" s="5"/>
      <c r="Y40" s="6"/>
      <c r="AA40" s="5"/>
      <c r="AB40" s="6"/>
      <c r="AE40" s="6"/>
      <c r="AH40" s="6"/>
      <c r="AK40" s="6"/>
    </row>
    <row r="41" spans="1:37" x14ac:dyDescent="0.2">
      <c r="A41" t="s">
        <v>18</v>
      </c>
      <c r="B41">
        <f>B9-B38</f>
        <v>6800</v>
      </c>
      <c r="C41">
        <f>C9-C38</f>
        <v>14183.899999999994</v>
      </c>
      <c r="D41" s="6">
        <f>C41/B41-1</f>
        <v>1.0858676470588229</v>
      </c>
      <c r="G41" s="6" t="e">
        <f>F41/E41-1</f>
        <v>#DIV/0!</v>
      </c>
      <c r="J41" s="6" t="e">
        <f>I41/H41-1</f>
        <v>#DIV/0!</v>
      </c>
      <c r="M41" s="6" t="e">
        <f>L41/K41-1</f>
        <v>#DIV/0!</v>
      </c>
      <c r="P41" s="6" t="e">
        <f>O41/N41-1</f>
        <v>#DIV/0!</v>
      </c>
      <c r="S41" s="6" t="e">
        <f>R41/Q41-1</f>
        <v>#DIV/0!</v>
      </c>
      <c r="V41" s="6" t="e">
        <f>U41/T41-1</f>
        <v>#DIV/0!</v>
      </c>
      <c r="Y41" s="6" t="e">
        <f>X41/W41-1</f>
        <v>#DIV/0!</v>
      </c>
      <c r="AB41" s="6" t="e">
        <f>AA41/Z41-1</f>
        <v>#DIV/0!</v>
      </c>
      <c r="AE41" s="6" t="e">
        <f>AD41/AC41-1</f>
        <v>#DIV/0!</v>
      </c>
      <c r="AH41" s="6" t="e">
        <f>AG41/AF41-1</f>
        <v>#DIV/0!</v>
      </c>
      <c r="AK41" s="6" t="e">
        <f>AJ41/AI41-1</f>
        <v>#DIV/0!</v>
      </c>
    </row>
    <row r="44" spans="1:37" x14ac:dyDescent="0.2">
      <c r="U44" t="s">
        <v>32</v>
      </c>
    </row>
    <row r="45" spans="1:37" x14ac:dyDescent="0.2">
      <c r="U45">
        <f>(U15+R15+O15+O12+R12+R13+O17+O19+R19+U19+O28+O29+O31+R28+R29+R31+U28+U29+U31+R37)/3</f>
        <v>0</v>
      </c>
    </row>
  </sheetData>
  <conditionalFormatting sqref="D3:D1048576 D1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G1048576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D40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D10 D1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41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:G40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G1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41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1:J40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:J10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41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:M40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10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4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1:P40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1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S4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1:S4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S10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V4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1:V4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:V10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:Y41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1:Y40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Y1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:AB4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1:AB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:AB1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4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1:AE4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4:AE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:AH4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1:AH4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:AH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:AK4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1:AK4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:AK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zoomScale="160" zoomScaleNormal="160" zoomScalePageLayoutView="160" workbookViewId="0">
      <selection activeCell="B15" sqref="B15"/>
    </sheetView>
  </sheetViews>
  <sheetFormatPr baseColWidth="10" defaultRowHeight="16" x14ac:dyDescent="0.2"/>
  <cols>
    <col min="1" max="1" width="22.33203125" bestFit="1" customWidth="1"/>
    <col min="2" max="2" width="14.1640625" customWidth="1"/>
    <col min="3" max="4" width="12.1640625" bestFit="1" customWidth="1"/>
  </cols>
  <sheetData>
    <row r="1" spans="1:14" x14ac:dyDescent="0.2">
      <c r="A1" t="s">
        <v>29</v>
      </c>
      <c r="B1" s="2" t="s">
        <v>23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68</v>
      </c>
      <c r="I1" s="2" t="s">
        <v>69</v>
      </c>
      <c r="J1" s="2" t="s">
        <v>70</v>
      </c>
      <c r="K1" s="2" t="s">
        <v>71</v>
      </c>
      <c r="L1" s="2" t="s">
        <v>72</v>
      </c>
      <c r="M1" s="2" t="s">
        <v>73</v>
      </c>
    </row>
    <row r="2" spans="1:14" x14ac:dyDescent="0.2">
      <c r="A2" t="s">
        <v>22</v>
      </c>
    </row>
    <row r="4" spans="1:14" x14ac:dyDescent="0.2">
      <c r="A4" t="s">
        <v>57</v>
      </c>
      <c r="B4">
        <v>4473</v>
      </c>
    </row>
    <row r="5" spans="1:14" x14ac:dyDescent="0.2">
      <c r="A5" t="s">
        <v>58</v>
      </c>
      <c r="B5">
        <v>31143</v>
      </c>
    </row>
    <row r="6" spans="1:14" x14ac:dyDescent="0.2">
      <c r="A6" t="s">
        <v>59</v>
      </c>
      <c r="B6">
        <v>45934</v>
      </c>
    </row>
    <row r="7" spans="1:14" x14ac:dyDescent="0.2">
      <c r="A7" t="s">
        <v>60</v>
      </c>
      <c r="B7">
        <v>75426</v>
      </c>
    </row>
    <row r="8" spans="1:14" x14ac:dyDescent="0.2">
      <c r="A8" t="s">
        <v>61</v>
      </c>
      <c r="B8">
        <v>8000</v>
      </c>
    </row>
    <row r="9" spans="1:14" x14ac:dyDescent="0.2">
      <c r="A9" t="s">
        <v>62</v>
      </c>
      <c r="B9">
        <v>250000</v>
      </c>
      <c r="E9" s="4"/>
    </row>
    <row r="12" spans="1:14" x14ac:dyDescent="0.2">
      <c r="A12" t="s">
        <v>76</v>
      </c>
      <c r="B12">
        <f>SUM(B4:B11)</f>
        <v>414976</v>
      </c>
      <c r="C12">
        <f t="shared" ref="C12:M12" si="0">SUM(C4:C11)</f>
        <v>0</v>
      </c>
      <c r="D12">
        <f t="shared" si="0"/>
        <v>0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</row>
    <row r="14" spans="1:14" x14ac:dyDescent="0.2">
      <c r="A14" t="s">
        <v>74</v>
      </c>
      <c r="B14" s="3">
        <v>3000000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A15" t="s">
        <v>75</v>
      </c>
      <c r="B15" s="3">
        <v>30000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">
      <c r="B16" s="3"/>
      <c r="C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6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 x14ac:dyDescent="0.2">
      <c r="A19" t="s">
        <v>77</v>
      </c>
      <c r="B19" s="3">
        <f>B17+B14</f>
        <v>3000000</v>
      </c>
      <c r="C19" s="3">
        <f t="shared" ref="C19" si="1">C17+C14</f>
        <v>0</v>
      </c>
      <c r="D19" s="3">
        <f>D17+D14</f>
        <v>0</v>
      </c>
      <c r="E19" s="3">
        <f>E17+E14</f>
        <v>0</v>
      </c>
      <c r="F19" s="3">
        <f t="shared" ref="F19:P19" si="2">F17+F14</f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/>
      <c r="O19" s="3"/>
      <c r="P19" s="3"/>
    </row>
    <row r="20" spans="1:16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6" x14ac:dyDescent="0.2">
      <c r="A21" t="s">
        <v>24</v>
      </c>
      <c r="B21" s="3">
        <f>B19+B12</f>
        <v>3414976</v>
      </c>
      <c r="C21" s="3">
        <f t="shared" ref="C21:M21" si="3">C19+C12</f>
        <v>0</v>
      </c>
      <c r="D21" s="3">
        <f>D19+D12</f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3"/>
    </row>
    <row r="22" spans="1:16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6" x14ac:dyDescent="0.2">
      <c r="A23" t="s">
        <v>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6" x14ac:dyDescent="0.2">
      <c r="A24" t="s">
        <v>79</v>
      </c>
      <c r="B24" s="3">
        <v>1500000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6" x14ac:dyDescent="0.2">
      <c r="A25" t="s">
        <v>80</v>
      </c>
      <c r="B25" s="3">
        <v>50000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6" x14ac:dyDescent="0.2">
      <c r="A26" t="s">
        <v>81</v>
      </c>
      <c r="B26" s="3">
        <v>10000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6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6" x14ac:dyDescent="0.2">
      <c r="A28" t="s">
        <v>82</v>
      </c>
      <c r="B28" s="3">
        <f>SUM(B24:B27)</f>
        <v>1560000</v>
      </c>
      <c r="C28" s="3">
        <f t="shared" ref="C28:M28" si="4">SUM(C24:C27)</f>
        <v>0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  <c r="I28" s="3">
        <f t="shared" si="4"/>
        <v>0</v>
      </c>
      <c r="J28" s="3">
        <f t="shared" si="4"/>
        <v>0</v>
      </c>
      <c r="K28" s="3">
        <f t="shared" si="4"/>
        <v>0</v>
      </c>
      <c r="L28" s="3">
        <f t="shared" si="4"/>
        <v>0</v>
      </c>
      <c r="M28" s="3">
        <f t="shared" si="4"/>
        <v>0</v>
      </c>
      <c r="N28" s="3"/>
    </row>
    <row r="29" spans="1:16" x14ac:dyDescent="0.2">
      <c r="A29" t="s">
        <v>78</v>
      </c>
      <c r="B29" s="3">
        <f>B21-B28</f>
        <v>1854976</v>
      </c>
      <c r="C29" s="3">
        <f t="shared" ref="C29:M29" si="5">C21-C28</f>
        <v>0</v>
      </c>
      <c r="D29" s="3">
        <f t="shared" si="5"/>
        <v>0</v>
      </c>
      <c r="E29" s="3">
        <f t="shared" si="5"/>
        <v>0</v>
      </c>
      <c r="F29" s="3">
        <f t="shared" si="5"/>
        <v>0</v>
      </c>
      <c r="G29" s="3">
        <f t="shared" si="5"/>
        <v>0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Månadsbudget</vt:lpstr>
      <vt:lpstr>Tillgångar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Marcus Andersson</cp:lastModifiedBy>
  <dcterms:created xsi:type="dcterms:W3CDTF">2016-12-18T18:16:55Z</dcterms:created>
  <dcterms:modified xsi:type="dcterms:W3CDTF">2018-07-31T19:59:07Z</dcterms:modified>
</cp:coreProperties>
</file>